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<sst xmlns="http://schemas.openxmlformats.org/spreadsheetml/2006/main" count="195" uniqueCount="94">
  <si>
    <r>
      <rPr>
        <b/>
        <sz val="18"/>
        <rFont val="宋体"/>
        <charset val="134"/>
        <scheme val="minor"/>
      </rPr>
      <t xml:space="preserve">南京市高淳区2026年第1批医疗救助手工结算花名册（非优抚）        </t>
    </r>
    <r>
      <rPr>
        <b/>
        <sz val="11"/>
        <rFont val="宋体"/>
        <charset val="134"/>
        <scheme val="minor"/>
      </rPr>
      <t>单位：元</t>
    </r>
  </si>
  <si>
    <t>序号</t>
  </si>
  <si>
    <t>救助对象姓名</t>
  </si>
  <si>
    <t>对象类别</t>
  </si>
  <si>
    <t>乡镇</t>
  </si>
  <si>
    <t>医疗总费用</t>
  </si>
  <si>
    <t>可报费用（医保范围内）</t>
  </si>
  <si>
    <t>基本医疗基金支出</t>
  </si>
  <si>
    <t>大病保险基金支出</t>
  </si>
  <si>
    <t>可报未报</t>
  </si>
  <si>
    <t>救助比例</t>
  </si>
  <si>
    <t>实际救助金额（保留两位小数）</t>
  </si>
  <si>
    <t>病种</t>
  </si>
  <si>
    <t>住院及门特/门诊/大重病患者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</si>
  <si>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</si>
  <si>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芮老美</t>
  </si>
  <si>
    <t>低保</t>
  </si>
  <si>
    <t>阳江</t>
  </si>
  <si>
    <t>肺癌</t>
  </si>
  <si>
    <t>门特</t>
  </si>
  <si>
    <t>王元姐</t>
  </si>
  <si>
    <t>慢性肾病</t>
  </si>
  <si>
    <t>门诊</t>
  </si>
  <si>
    <t>吴三保</t>
  </si>
  <si>
    <t>临时救助大重病患者</t>
  </si>
  <si>
    <t>白血病</t>
  </si>
  <si>
    <t>住院</t>
  </si>
  <si>
    <t>刘兴顺</t>
  </si>
  <si>
    <t>肌腱断裂、糖尿病</t>
  </si>
  <si>
    <t>钱兰英</t>
  </si>
  <si>
    <t>胰腺肿瘤</t>
  </si>
  <si>
    <t>住院、门特</t>
  </si>
  <si>
    <t>顾伙生</t>
  </si>
  <si>
    <t>鼻咽癌</t>
  </si>
  <si>
    <t>陆亚芳</t>
  </si>
  <si>
    <t>恶性肿瘤</t>
  </si>
  <si>
    <t>汪桂香</t>
  </si>
  <si>
    <t>低保边缘</t>
  </si>
  <si>
    <t>右下支外伤</t>
  </si>
  <si>
    <t>徐随武</t>
  </si>
  <si>
    <t>左眼急性虹膜睫状体炎</t>
  </si>
  <si>
    <t>杨亮</t>
  </si>
  <si>
    <t>淳溪</t>
  </si>
  <si>
    <t>再生障碍性贫血</t>
  </si>
  <si>
    <t>抢救</t>
  </si>
  <si>
    <t>许香梅</t>
  </si>
  <si>
    <t>恶性肿瘤免疫治疗</t>
  </si>
  <si>
    <t>赵来凤</t>
  </si>
  <si>
    <t>支出型贫困家庭大重病患者</t>
  </si>
  <si>
    <t>王慕泽</t>
  </si>
  <si>
    <t>儿童孤独症</t>
  </si>
  <si>
    <t>李爱福</t>
  </si>
  <si>
    <t>特困供养</t>
  </si>
  <si>
    <t>已享救助635.8</t>
  </si>
  <si>
    <t>关节痛</t>
  </si>
  <si>
    <t>杨香桂</t>
  </si>
  <si>
    <t>脑梗死</t>
  </si>
  <si>
    <t>彭丹</t>
  </si>
  <si>
    <t>一般医学检查</t>
  </si>
  <si>
    <t>孙蕊</t>
  </si>
  <si>
    <t>重病重残儿童</t>
  </si>
  <si>
    <t>乏力</t>
  </si>
  <si>
    <t>高人武</t>
  </si>
  <si>
    <t>东坝</t>
  </si>
  <si>
    <t>胸背部疼痛</t>
  </si>
  <si>
    <t>陈三伢</t>
  </si>
  <si>
    <t>固城</t>
  </si>
  <si>
    <t>摔伤</t>
  </si>
  <si>
    <t>沈方云</t>
  </si>
  <si>
    <t>砖墙</t>
  </si>
  <si>
    <t>子宫癌</t>
  </si>
  <si>
    <t>孔令财</t>
  </si>
  <si>
    <t>建档立卡</t>
  </si>
  <si>
    <t>上肢损伤</t>
  </si>
  <si>
    <t>周七斤</t>
  </si>
  <si>
    <t>腹腔积液</t>
  </si>
  <si>
    <t>孔瑞军</t>
  </si>
  <si>
    <t>古柏</t>
  </si>
  <si>
    <t>急性早幼粒细胞白血病搬缓解</t>
  </si>
  <si>
    <t>邢后桃</t>
  </si>
  <si>
    <t>腹痛</t>
  </si>
  <si>
    <t>赵玉明</t>
  </si>
  <si>
    <t>桠溪</t>
  </si>
  <si>
    <t>血液透析</t>
  </si>
  <si>
    <t>门诊大病</t>
  </si>
  <si>
    <t>戴来来</t>
  </si>
  <si>
    <t>漆桥</t>
  </si>
  <si>
    <t>肩周炎</t>
  </si>
  <si>
    <t>马天保</t>
  </si>
  <si>
    <t>膀胱癌</t>
  </si>
  <si>
    <t>合计</t>
  </si>
  <si>
    <t>注：救助对象若已死亡，表必须以被救助对象身份填写（备注救助对象已死亡，救助资金转账至亲属银行卡）</t>
  </si>
  <si>
    <t>负责人：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</si>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</sst>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303133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0"/>
      <color rgb="FF303133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 shrinkToFit="1"/>
    </xf>
    <xf numFmtId="176" fontId="1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复件 09年10-12月农村低保_2011年4季度农村低保（9月26号）_2016年2月砖墙镇低保分类施保" xfId="49"/>
    <cellStyle name="常规_Sheet1_09年7-9月农村低保_砖墙18年1月农村低保名册、报表 - 副本" xfId="50"/>
    <cellStyle name="常规_Sheet1_09年7-9月农村低保_2016年2月砖墙镇低保分类施保_砖墙18年1月农村低保名册、报表 - 副本" xfId="51"/>
    <cellStyle name="常规_Sheet1_09年7-9月农村低保_2012年3月份农村低保_砖墙18年1月农村低保名册、报表 - 副本" xfId="52"/>
    <cellStyle name="常规_Sheet1_09年7-9月农村低保_砖墙18年12月农村低保名册" xfId="53"/>
    <cellStyle name="常规_Sheet1_09年7-9月农村低保_2012年9月份农村低保_2016年2月砖墙镇低保分类施保_砖墙18年1月农村低保名册、报表 - 副本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topLeftCell="A7" workbookViewId="0">
      <selection activeCell="L11" sqref="L11"/>
    </sheetView>
  </sheetViews>
  <sheetFormatPr defaultColWidth="9" defaultRowHeight="13.5"/>
  <cols>
    <col min="1" max="1" width="4.25" style="4" customWidth="1"/>
    <col min="2" max="2" width="6.25" style="4" customWidth="1"/>
    <col min="3" max="3" width="9.375" style="5" customWidth="1"/>
    <col min="4" max="4" width="4.625" style="5" customWidth="1"/>
    <col min="5" max="7" width="10.125" style="4" customWidth="1"/>
    <col min="8" max="8" width="9" style="4" customWidth="1"/>
    <col min="9" max="9" width="9.5" style="4" customWidth="1"/>
    <col min="10" max="10" width="5.75" style="6" customWidth="1"/>
    <col min="11" max="11" width="8.875" style="7" customWidth="1"/>
    <col min="12" max="12" width="7.5" style="4" customWidth="1"/>
    <col min="13" max="13" width="6.125" style="4" customWidth="1"/>
    <col min="14" max="14" width="9" style="1"/>
    <col min="15" max="15" width="9.25" style="1"/>
    <col min="16" max="17" width="10.375" style="1"/>
    <col min="18" max="16384" width="9" style="1"/>
  </cols>
  <sheetData>
    <row r="1" s="1" customFormat="1" ht="33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56.25" spans="1:1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0" t="s">
        <v>11</v>
      </c>
      <c r="L2" s="9" t="s">
        <v>12</v>
      </c>
      <c r="M2" s="12" t="s">
        <v>13</v>
      </c>
      <c r="N2" s="2" t="s">
        <v>14</v>
      </c>
    </row>
    <row r="3" s="2" customFormat="1" ht="33" customHeight="1" spans="1:16">
      <c r="A3" s="13">
        <v>1</v>
      </c>
      <c r="B3" s="14" t="s">
        <v>15</v>
      </c>
      <c r="C3" s="14" t="s">
        <v>16</v>
      </c>
      <c r="D3" s="14" t="s">
        <v>17</v>
      </c>
      <c r="E3" s="14">
        <v>5733.56</v>
      </c>
      <c r="F3" s="14">
        <v>4633.85</v>
      </c>
      <c r="G3" s="14">
        <v>0</v>
      </c>
      <c r="H3" s="14">
        <v>2085.23</v>
      </c>
      <c r="I3" s="14">
        <v>2548.62</v>
      </c>
      <c r="J3" s="15">
        <v>0.7</v>
      </c>
      <c r="K3" s="16">
        <v>1784.03</v>
      </c>
      <c r="L3" s="17" t="s">
        <v>18</v>
      </c>
      <c r="M3" s="14" t="s">
        <v>19</v>
      </c>
      <c r="N3" s="2"/>
      <c r="O3" s="18"/>
      <c r="P3" s="18"/>
    </row>
    <row r="4" s="2" customFormat="1" ht="33" customHeight="1" spans="1:16">
      <c r="A4" s="13">
        <v>2</v>
      </c>
      <c r="B4" s="19" t="s">
        <v>20</v>
      </c>
      <c r="C4" s="20" t="s">
        <v>16</v>
      </c>
      <c r="D4" s="17" t="s">
        <v>17</v>
      </c>
      <c r="E4" s="19">
        <v>1076.96</v>
      </c>
      <c r="F4" s="20">
        <v>1076.96</v>
      </c>
      <c r="G4" s="17">
        <v>0</v>
      </c>
      <c r="H4" s="21">
        <v>0</v>
      </c>
      <c r="I4" s="14">
        <v>1076.96</v>
      </c>
      <c r="J4" s="15">
        <v>0.85</v>
      </c>
      <c r="K4" s="22">
        <v>915.42</v>
      </c>
      <c r="L4" s="17" t="s">
        <v>21</v>
      </c>
      <c r="M4" s="14" t="s">
        <v>22</v>
      </c>
      <c r="N4" s="2"/>
      <c r="O4" s="3"/>
      <c r="P4" s="18"/>
    </row>
    <row r="5" s="3" customFormat="1" ht="33" customHeight="1" spans="1:16">
      <c r="A5" s="13">
        <v>3</v>
      </c>
      <c r="B5" s="13" t="s">
        <v>23</v>
      </c>
      <c r="C5" s="23" t="s">
        <v>24</v>
      </c>
      <c r="D5" s="17" t="s">
        <v>17</v>
      </c>
      <c r="E5" s="13">
        <v>48669.98</v>
      </c>
      <c r="F5" s="23">
        <v>45462</v>
      </c>
      <c r="G5" s="17">
        <v>29161.71</v>
      </c>
      <c r="H5" s="23">
        <v>1468.7</v>
      </c>
      <c r="I5" s="13">
        <v>14831.59</v>
      </c>
      <c r="J5" s="24">
        <v>0.7</v>
      </c>
      <c r="K5" s="16">
        <v>6182.11</v>
      </c>
      <c r="L5" s="25" t="s">
        <v>25</v>
      </c>
      <c r="M5" s="14" t="s">
        <v>26</v>
      </c>
      <c r="N5" s="2"/>
      <c r="O5" s="3"/>
      <c r="P5" s="18"/>
    </row>
    <row r="6" s="4" customFormat="1" ht="33" customHeight="1" spans="1:16">
      <c r="A6" s="13">
        <v>4</v>
      </c>
      <c r="B6" s="14" t="s">
        <v>27</v>
      </c>
      <c r="C6" s="14" t="s">
        <v>16</v>
      </c>
      <c r="D6" s="14" t="s">
        <v>17</v>
      </c>
      <c r="E6" s="14">
        <v>194</v>
      </c>
      <c r="F6" s="14">
        <v>138</v>
      </c>
      <c r="G6" s="14">
        <v>4.38</v>
      </c>
      <c r="H6" s="14">
        <v>0</v>
      </c>
      <c r="I6" s="14">
        <v>133.62</v>
      </c>
      <c r="J6" s="26">
        <v>0.8</v>
      </c>
      <c r="K6" s="27">
        <v>106.9</v>
      </c>
      <c r="L6" s="28" t="s">
        <v>28</v>
      </c>
      <c r="M6" s="29" t="s">
        <v>22</v>
      </c>
      <c r="N6" s="2"/>
      <c r="O6" s="3"/>
      <c r="P6" s="18"/>
    </row>
    <row r="7" s="4" customFormat="1" ht="33" customHeight="1" spans="1:16">
      <c r="A7" s="13">
        <v>5</v>
      </c>
      <c r="B7" s="19" t="s">
        <v>27</v>
      </c>
      <c r="C7" s="20" t="s">
        <v>16</v>
      </c>
      <c r="D7" s="17" t="s">
        <v>17</v>
      </c>
      <c r="E7" s="19">
        <v>91382.41</v>
      </c>
      <c r="F7" s="20">
        <v>78651.02</v>
      </c>
      <c r="G7" s="17">
        <v>60513.72</v>
      </c>
      <c r="H7" s="21">
        <v>3032.61</v>
      </c>
      <c r="I7" s="14">
        <v>15104.69</v>
      </c>
      <c r="J7" s="15">
        <v>0.9</v>
      </c>
      <c r="K7" s="27">
        <v>13594.22</v>
      </c>
      <c r="L7" s="28" t="s">
        <v>28</v>
      </c>
      <c r="M7" s="14" t="s">
        <v>26</v>
      </c>
      <c r="N7" s="2"/>
      <c r="O7" s="3"/>
      <c r="P7" s="18"/>
    </row>
    <row r="8" s="4" customFormat="1" ht="33" customHeight="1" spans="1:16">
      <c r="A8" s="13">
        <v>6</v>
      </c>
      <c r="B8" s="17" t="s">
        <v>29</v>
      </c>
      <c r="C8" s="30" t="s">
        <v>24</v>
      </c>
      <c r="D8" s="13" t="s">
        <v>17</v>
      </c>
      <c r="E8" s="31">
        <v>848.97</v>
      </c>
      <c r="F8" s="31">
        <v>848.97</v>
      </c>
      <c r="G8" s="31">
        <v>226.16</v>
      </c>
      <c r="H8" s="32">
        <v>0</v>
      </c>
      <c r="I8" s="16">
        <v>622.81</v>
      </c>
      <c r="J8" s="15">
        <v>0.7</v>
      </c>
      <c r="K8" s="17">
        <v>435.97</v>
      </c>
      <c r="L8" s="17" t="s">
        <v>30</v>
      </c>
      <c r="M8" s="14" t="s">
        <v>22</v>
      </c>
      <c r="N8" s="2"/>
      <c r="O8" s="18"/>
      <c r="P8" s="18"/>
    </row>
    <row r="9" s="4" customFormat="1" ht="33" customHeight="1" spans="1:16">
      <c r="A9" s="13">
        <v>7</v>
      </c>
      <c r="B9" s="14" t="s">
        <v>29</v>
      </c>
      <c r="C9" s="14" t="s">
        <v>24</v>
      </c>
      <c r="D9" s="14" t="s">
        <v>17</v>
      </c>
      <c r="E9" s="33">
        <v>85273.79</v>
      </c>
      <c r="F9" s="22">
        <v>58688.57</v>
      </c>
      <c r="G9" s="19">
        <v>36696.57</v>
      </c>
      <c r="H9" s="22">
        <v>4195.18</v>
      </c>
      <c r="I9" s="13">
        <v>17796.82</v>
      </c>
      <c r="J9" s="24">
        <v>0.7</v>
      </c>
      <c r="K9" s="16">
        <v>8257.77</v>
      </c>
      <c r="L9" s="25" t="s">
        <v>30</v>
      </c>
      <c r="M9" s="14" t="s">
        <v>31</v>
      </c>
      <c r="N9" s="2"/>
      <c r="O9" s="3"/>
      <c r="P9" s="18"/>
    </row>
    <row r="10" s="4" customFormat="1" ht="33" customHeight="1" spans="1:16">
      <c r="A10" s="13">
        <v>8</v>
      </c>
      <c r="B10" s="17" t="s">
        <v>32</v>
      </c>
      <c r="C10" s="23" t="s">
        <v>16</v>
      </c>
      <c r="D10" s="19" t="s">
        <v>17</v>
      </c>
      <c r="E10" s="16">
        <v>426.9</v>
      </c>
      <c r="F10" s="16">
        <v>426.9</v>
      </c>
      <c r="G10" s="16">
        <v>329.16</v>
      </c>
      <c r="H10" s="27">
        <v>0</v>
      </c>
      <c r="I10" s="16">
        <v>97.74</v>
      </c>
      <c r="J10" s="26">
        <v>0.9</v>
      </c>
      <c r="K10" s="27">
        <v>87.97</v>
      </c>
      <c r="L10" s="28" t="s">
        <v>33</v>
      </c>
      <c r="M10" s="29" t="s">
        <v>19</v>
      </c>
      <c r="N10" s="2"/>
      <c r="O10" s="3"/>
      <c r="P10" s="18"/>
    </row>
    <row r="11" s="1" customFormat="1" ht="33" customHeight="1" spans="1:16">
      <c r="A11" s="13">
        <v>9</v>
      </c>
      <c r="B11" s="17" t="s">
        <v>34</v>
      </c>
      <c r="C11" s="19" t="s">
        <v>16</v>
      </c>
      <c r="D11" s="13" t="s">
        <v>17</v>
      </c>
      <c r="E11" s="31">
        <v>21192.69</v>
      </c>
      <c r="F11" s="31">
        <v>19212.69</v>
      </c>
      <c r="G11" s="31">
        <v>14661.27</v>
      </c>
      <c r="H11" s="32">
        <v>1433.38</v>
      </c>
      <c r="I11" s="16">
        <v>3118.04</v>
      </c>
      <c r="J11" s="15">
        <v>0.9</v>
      </c>
      <c r="K11" s="17">
        <v>2806.24</v>
      </c>
      <c r="L11" s="17" t="s">
        <v>35</v>
      </c>
      <c r="M11" s="14" t="s">
        <v>26</v>
      </c>
    </row>
    <row r="12" s="1" customFormat="1" ht="33" customHeight="1" spans="1:16">
      <c r="A12" s="13">
        <v>10</v>
      </c>
      <c r="B12" s="17" t="s">
        <v>36</v>
      </c>
      <c r="C12" s="30" t="s">
        <v>37</v>
      </c>
      <c r="D12" s="13" t="s">
        <v>17</v>
      </c>
      <c r="E12" s="31">
        <v>643.87</v>
      </c>
      <c r="F12" s="31">
        <v>643.87</v>
      </c>
      <c r="G12" s="31">
        <v>173.14</v>
      </c>
      <c r="H12" s="32">
        <v>0</v>
      </c>
      <c r="I12" s="16">
        <v>470.73</v>
      </c>
      <c r="J12" s="15">
        <v>0.8</v>
      </c>
      <c r="K12" s="17">
        <v>376.58</v>
      </c>
      <c r="L12" s="28" t="s">
        <v>38</v>
      </c>
      <c r="M12" s="14" t="s">
        <v>22</v>
      </c>
    </row>
    <row r="13" s="1" customFormat="1" ht="40" customHeight="1" spans="1:16">
      <c r="A13" s="14">
        <v>11</v>
      </c>
      <c r="B13" s="14" t="s">
        <v>39</v>
      </c>
      <c r="C13" s="14" t="s">
        <v>37</v>
      </c>
      <c r="D13" s="14" t="s">
        <v>17</v>
      </c>
      <c r="E13" s="33">
        <v>2440.26</v>
      </c>
      <c r="F13" s="22">
        <v>2428.26</v>
      </c>
      <c r="G13" s="19">
        <v>2049.15</v>
      </c>
      <c r="H13" s="22">
        <v>0</v>
      </c>
      <c r="I13" s="13">
        <v>379.11</v>
      </c>
      <c r="J13" s="24">
        <v>0.9</v>
      </c>
      <c r="K13" s="16">
        <v>341.2</v>
      </c>
      <c r="L13" s="25" t="s">
        <v>40</v>
      </c>
      <c r="M13" s="14" t="s">
        <v>26</v>
      </c>
    </row>
    <row r="14" s="1" customFormat="1" ht="30" customHeight="1" spans="1:16">
      <c r="A14" s="14">
        <v>12</v>
      </c>
      <c r="B14" s="17" t="s">
        <v>41</v>
      </c>
      <c r="C14" s="23" t="s">
        <v>24</v>
      </c>
      <c r="D14" s="19" t="s">
        <v>42</v>
      </c>
      <c r="E14" s="16">
        <v>48266.62</v>
      </c>
      <c r="F14" s="16">
        <v>38501.77</v>
      </c>
      <c r="G14" s="16">
        <v>22539.48</v>
      </c>
      <c r="H14" s="27">
        <v>1259.54</v>
      </c>
      <c r="I14" s="16">
        <f t="shared" ref="I14:I23" si="0">F14-G14-H14</f>
        <v>14702.75</v>
      </c>
      <c r="J14" s="26">
        <v>0.7</v>
      </c>
      <c r="K14" s="27">
        <v>6091.93</v>
      </c>
      <c r="L14" s="28" t="s">
        <v>43</v>
      </c>
      <c r="M14" s="29" t="s">
        <v>26</v>
      </c>
    </row>
    <row r="15" s="1" customFormat="1" ht="30" customHeight="1" spans="1:16">
      <c r="A15" s="14">
        <v>13</v>
      </c>
      <c r="B15" s="17" t="s">
        <v>41</v>
      </c>
      <c r="C15" s="23" t="s">
        <v>24</v>
      </c>
      <c r="D15" s="19" t="s">
        <v>42</v>
      </c>
      <c r="E15" s="16">
        <v>1569.98</v>
      </c>
      <c r="F15" s="16">
        <v>1569.98</v>
      </c>
      <c r="G15" s="16">
        <v>965.31</v>
      </c>
      <c r="H15" s="27">
        <v>0</v>
      </c>
      <c r="I15" s="16">
        <f t="shared" si="0"/>
        <v>604.67</v>
      </c>
      <c r="J15" s="26">
        <v>0.7</v>
      </c>
      <c r="K15" s="27">
        <v>423.27</v>
      </c>
      <c r="L15" s="28" t="s">
        <v>43</v>
      </c>
      <c r="M15" s="29" t="s">
        <v>44</v>
      </c>
    </row>
    <row r="16" s="1" customFormat="1" ht="30" customHeight="1" spans="1:16">
      <c r="A16" s="14">
        <v>14</v>
      </c>
      <c r="B16" s="17" t="s">
        <v>41</v>
      </c>
      <c r="C16" s="23" t="s">
        <v>24</v>
      </c>
      <c r="D16" s="19" t="s">
        <v>42</v>
      </c>
      <c r="E16" s="16">
        <v>2104.45</v>
      </c>
      <c r="F16" s="16">
        <v>1924.45</v>
      </c>
      <c r="G16" s="16">
        <v>449.27</v>
      </c>
      <c r="H16" s="27">
        <v>0</v>
      </c>
      <c r="I16" s="16">
        <f t="shared" si="0"/>
        <v>1475.18</v>
      </c>
      <c r="J16" s="26">
        <v>0.7</v>
      </c>
      <c r="K16" s="27">
        <v>1032.63</v>
      </c>
      <c r="L16" s="28" t="s">
        <v>43</v>
      </c>
      <c r="M16" s="17" t="s">
        <v>22</v>
      </c>
    </row>
    <row r="17" s="1" customFormat="1" ht="30" customHeight="1" spans="1:13">
      <c r="A17" s="14">
        <v>15</v>
      </c>
      <c r="B17" s="17" t="s">
        <v>45</v>
      </c>
      <c r="C17" s="23" t="s">
        <v>24</v>
      </c>
      <c r="D17" s="19" t="s">
        <v>42</v>
      </c>
      <c r="E17" s="16">
        <v>115666.31</v>
      </c>
      <c r="F17" s="16">
        <v>87446.91</v>
      </c>
      <c r="G17" s="16">
        <v>73946.62</v>
      </c>
      <c r="H17" s="27">
        <v>4059.52</v>
      </c>
      <c r="I17" s="16">
        <f t="shared" si="0"/>
        <v>9440.77000000001</v>
      </c>
      <c r="J17" s="26">
        <v>0.7</v>
      </c>
      <c r="K17" s="27">
        <v>2408.54</v>
      </c>
      <c r="L17" s="28" t="s">
        <v>46</v>
      </c>
      <c r="M17" s="29" t="s">
        <v>26</v>
      </c>
    </row>
    <row r="18" s="1" customFormat="1" ht="30" customHeight="1" spans="1:13">
      <c r="A18" s="14">
        <v>16</v>
      </c>
      <c r="B18" s="17" t="s">
        <v>45</v>
      </c>
      <c r="C18" s="23" t="s">
        <v>24</v>
      </c>
      <c r="D18" s="19" t="s">
        <v>42</v>
      </c>
      <c r="E18" s="16">
        <v>65645.35</v>
      </c>
      <c r="F18" s="16">
        <v>58847.03</v>
      </c>
      <c r="G18" s="16">
        <v>49760.62</v>
      </c>
      <c r="H18" s="27">
        <v>564.32</v>
      </c>
      <c r="I18" s="16">
        <f t="shared" si="0"/>
        <v>8522.09</v>
      </c>
      <c r="J18" s="15">
        <v>0.7</v>
      </c>
      <c r="K18" s="27">
        <f t="shared" ref="K18:K23" si="1">I18*J18</f>
        <v>5965.463</v>
      </c>
      <c r="L18" s="28" t="s">
        <v>46</v>
      </c>
      <c r="M18" s="17" t="s">
        <v>19</v>
      </c>
    </row>
    <row r="19" s="1" customFormat="1" ht="30" customHeight="1" spans="1:13">
      <c r="A19" s="14">
        <v>17</v>
      </c>
      <c r="B19" s="17" t="s">
        <v>45</v>
      </c>
      <c r="C19" s="23" t="s">
        <v>24</v>
      </c>
      <c r="D19" s="19" t="s">
        <v>42</v>
      </c>
      <c r="E19" s="16">
        <v>2221.32</v>
      </c>
      <c r="F19" s="16">
        <v>2221.32</v>
      </c>
      <c r="G19" s="16">
        <v>1383.68</v>
      </c>
      <c r="H19" s="27">
        <v>0</v>
      </c>
      <c r="I19" s="16">
        <f t="shared" si="0"/>
        <v>837.64</v>
      </c>
      <c r="J19" s="15">
        <v>0.7</v>
      </c>
      <c r="K19" s="27">
        <f t="shared" si="1"/>
        <v>586.348</v>
      </c>
      <c r="L19" s="28" t="s">
        <v>46</v>
      </c>
      <c r="M19" s="17" t="s">
        <v>22</v>
      </c>
    </row>
    <row r="20" s="1" customFormat="1" ht="35" customHeight="1" spans="1:13">
      <c r="A20" s="14">
        <v>18</v>
      </c>
      <c r="B20" s="17" t="s">
        <v>47</v>
      </c>
      <c r="C20" s="23" t="s">
        <v>48</v>
      </c>
      <c r="D20" s="19" t="s">
        <v>42</v>
      </c>
      <c r="E20" s="16">
        <v>68283.07</v>
      </c>
      <c r="F20" s="16">
        <v>68283.07</v>
      </c>
      <c r="G20" s="16">
        <v>54274.66</v>
      </c>
      <c r="H20" s="27">
        <v>2484.19</v>
      </c>
      <c r="I20" s="16">
        <f t="shared" si="0"/>
        <v>11524.22</v>
      </c>
      <c r="J20" s="15">
        <v>0.7</v>
      </c>
      <c r="K20" s="27">
        <v>3866.95</v>
      </c>
      <c r="L20" s="28" t="s">
        <v>21</v>
      </c>
      <c r="M20" s="17" t="s">
        <v>19</v>
      </c>
    </row>
    <row r="21" s="1" customFormat="1" ht="38" customHeight="1" spans="1:13">
      <c r="A21" s="14">
        <v>19</v>
      </c>
      <c r="B21" s="17" t="s">
        <v>47</v>
      </c>
      <c r="C21" s="23" t="s">
        <v>48</v>
      </c>
      <c r="D21" s="19" t="s">
        <v>42</v>
      </c>
      <c r="E21" s="16">
        <v>36443.16</v>
      </c>
      <c r="F21" s="16">
        <v>32525.59</v>
      </c>
      <c r="G21" s="16">
        <v>25666.11</v>
      </c>
      <c r="H21" s="27">
        <v>1104.87</v>
      </c>
      <c r="I21" s="16">
        <f t="shared" si="0"/>
        <v>5754.61</v>
      </c>
      <c r="J21" s="15">
        <v>0.7</v>
      </c>
      <c r="K21" s="27">
        <f t="shared" si="1"/>
        <v>4028.227</v>
      </c>
      <c r="L21" s="28" t="s">
        <v>21</v>
      </c>
      <c r="M21" s="17" t="s">
        <v>26</v>
      </c>
    </row>
    <row r="22" s="1" customFormat="1" ht="35" customHeight="1" spans="1:13">
      <c r="A22" s="14">
        <v>20</v>
      </c>
      <c r="B22" s="17" t="s">
        <v>47</v>
      </c>
      <c r="C22" s="23" t="s">
        <v>48</v>
      </c>
      <c r="D22" s="19" t="s">
        <v>42</v>
      </c>
      <c r="E22" s="16">
        <v>3569.09</v>
      </c>
      <c r="F22" s="16">
        <v>3569.09</v>
      </c>
      <c r="G22" s="16">
        <v>840.52</v>
      </c>
      <c r="H22" s="27">
        <v>0</v>
      </c>
      <c r="I22" s="16">
        <f t="shared" si="0"/>
        <v>2728.57</v>
      </c>
      <c r="J22" s="15">
        <v>0.7</v>
      </c>
      <c r="K22" s="27">
        <f t="shared" si="1"/>
        <v>1909.999</v>
      </c>
      <c r="L22" s="28" t="s">
        <v>21</v>
      </c>
      <c r="M22" s="17" t="s">
        <v>22</v>
      </c>
    </row>
    <row r="23" s="1" customFormat="1" ht="30" customHeight="1" spans="1:13">
      <c r="A23" s="14">
        <v>21</v>
      </c>
      <c r="B23" s="17" t="s">
        <v>49</v>
      </c>
      <c r="C23" s="23" t="s">
        <v>16</v>
      </c>
      <c r="D23" s="19" t="s">
        <v>42</v>
      </c>
      <c r="E23" s="16">
        <v>1092</v>
      </c>
      <c r="F23" s="16">
        <v>678</v>
      </c>
      <c r="G23" s="16">
        <v>547.49</v>
      </c>
      <c r="H23" s="27">
        <v>0</v>
      </c>
      <c r="I23" s="16">
        <f t="shared" si="0"/>
        <v>130.51</v>
      </c>
      <c r="J23" s="15">
        <v>0.9</v>
      </c>
      <c r="K23" s="27">
        <f t="shared" si="1"/>
        <v>117.459</v>
      </c>
      <c r="L23" s="28" t="s">
        <v>50</v>
      </c>
      <c r="M23" s="17" t="s">
        <v>19</v>
      </c>
    </row>
    <row r="24" s="1" customFormat="1" ht="30" customHeight="1" spans="1:13">
      <c r="A24" s="14">
        <v>22</v>
      </c>
      <c r="B24" s="17" t="s">
        <v>51</v>
      </c>
      <c r="C24" s="23" t="s">
        <v>52</v>
      </c>
      <c r="D24" s="19" t="s">
        <v>42</v>
      </c>
      <c r="E24" s="34">
        <v>794.74</v>
      </c>
      <c r="F24" s="34">
        <v>794.74</v>
      </c>
      <c r="G24" s="34">
        <v>0</v>
      </c>
      <c r="H24" s="35" t="s">
        <v>53</v>
      </c>
      <c r="I24" s="34">
        <v>158.94</v>
      </c>
      <c r="J24" s="26">
        <v>1</v>
      </c>
      <c r="K24" s="35">
        <v>158.94</v>
      </c>
      <c r="L24" s="28" t="s">
        <v>54</v>
      </c>
      <c r="M24" s="28" t="s">
        <v>22</v>
      </c>
    </row>
    <row r="25" s="1" customFormat="1" ht="30" customHeight="1" spans="1:13">
      <c r="A25" s="14">
        <v>23</v>
      </c>
      <c r="B25" s="17" t="s">
        <v>55</v>
      </c>
      <c r="C25" s="23" t="s">
        <v>16</v>
      </c>
      <c r="D25" s="19" t="s">
        <v>42</v>
      </c>
      <c r="E25" s="34">
        <v>467.5</v>
      </c>
      <c r="F25" s="34">
        <v>467.5</v>
      </c>
      <c r="G25" s="34">
        <v>84.81</v>
      </c>
      <c r="H25" s="35">
        <v>0</v>
      </c>
      <c r="I25" s="34">
        <f t="shared" ref="I25:I27" si="2">F25-G25-H25</f>
        <v>382.69</v>
      </c>
      <c r="J25" s="26">
        <v>0.85</v>
      </c>
      <c r="K25" s="35">
        <v>325.29</v>
      </c>
      <c r="L25" s="28" t="s">
        <v>56</v>
      </c>
      <c r="M25" s="28" t="s">
        <v>22</v>
      </c>
    </row>
    <row r="26" s="1" customFormat="1" ht="30" customHeight="1" spans="1:13">
      <c r="A26" s="14">
        <v>24</v>
      </c>
      <c r="B26" s="17" t="s">
        <v>57</v>
      </c>
      <c r="C26" s="23" t="s">
        <v>16</v>
      </c>
      <c r="D26" s="19" t="s">
        <v>42</v>
      </c>
      <c r="E26" s="34">
        <v>9.84</v>
      </c>
      <c r="F26" s="34">
        <v>9.84</v>
      </c>
      <c r="G26" s="34">
        <v>3.94</v>
      </c>
      <c r="H26" s="35">
        <v>0</v>
      </c>
      <c r="I26" s="34">
        <f t="shared" si="2"/>
        <v>5.9</v>
      </c>
      <c r="J26" s="26">
        <v>0.85</v>
      </c>
      <c r="K26" s="35">
        <v>5.02</v>
      </c>
      <c r="L26" s="28" t="s">
        <v>58</v>
      </c>
      <c r="M26" s="28" t="s">
        <v>22</v>
      </c>
    </row>
    <row r="27" s="1" customFormat="1" ht="30" customHeight="1" spans="1:13">
      <c r="A27" s="14">
        <v>25</v>
      </c>
      <c r="B27" s="17" t="s">
        <v>59</v>
      </c>
      <c r="C27" s="23" t="s">
        <v>60</v>
      </c>
      <c r="D27" s="19" t="s">
        <v>42</v>
      </c>
      <c r="E27" s="34">
        <v>1159</v>
      </c>
      <c r="F27" s="34">
        <v>762</v>
      </c>
      <c r="G27" s="34">
        <v>86.6</v>
      </c>
      <c r="H27" s="35">
        <v>0</v>
      </c>
      <c r="I27" s="34">
        <f t="shared" si="2"/>
        <v>675.4</v>
      </c>
      <c r="J27" s="26">
        <v>0.65</v>
      </c>
      <c r="K27" s="35">
        <v>439.01</v>
      </c>
      <c r="L27" s="28" t="s">
        <v>61</v>
      </c>
      <c r="M27" s="28" t="s">
        <v>22</v>
      </c>
    </row>
    <row r="28" s="1" customFormat="1" ht="30" customHeight="1" spans="1:13">
      <c r="A28" s="14">
        <v>26</v>
      </c>
      <c r="B28" s="17" t="s">
        <v>62</v>
      </c>
      <c r="C28" s="23" t="s">
        <v>16</v>
      </c>
      <c r="D28" s="19" t="s">
        <v>63</v>
      </c>
      <c r="E28" s="16">
        <v>729.1</v>
      </c>
      <c r="F28" s="16">
        <v>688.1</v>
      </c>
      <c r="G28" s="16">
        <v>69.83</v>
      </c>
      <c r="H28" s="27">
        <v>0</v>
      </c>
      <c r="I28" s="16">
        <v>618.27</v>
      </c>
      <c r="J28" s="26">
        <v>0.6</v>
      </c>
      <c r="K28" s="27">
        <v>370.96</v>
      </c>
      <c r="L28" s="28" t="s">
        <v>64</v>
      </c>
      <c r="M28" s="29" t="s">
        <v>22</v>
      </c>
    </row>
    <row r="29" s="1" customFormat="1" ht="36" customHeight="1" spans="1:13">
      <c r="A29" s="14">
        <v>27</v>
      </c>
      <c r="B29" s="36" t="s">
        <v>65</v>
      </c>
      <c r="C29" s="37" t="s">
        <v>52</v>
      </c>
      <c r="D29" s="35" t="s">
        <v>66</v>
      </c>
      <c r="E29" s="36">
        <v>391.63</v>
      </c>
      <c r="F29" s="36">
        <v>391.63</v>
      </c>
      <c r="G29" s="36">
        <v>352.38</v>
      </c>
      <c r="H29" s="36">
        <v>0</v>
      </c>
      <c r="I29" s="36">
        <v>39.25</v>
      </c>
      <c r="J29" s="26">
        <v>1</v>
      </c>
      <c r="K29" s="27">
        <v>39.25</v>
      </c>
      <c r="L29" s="36" t="s">
        <v>67</v>
      </c>
      <c r="M29" s="37" t="s">
        <v>22</v>
      </c>
    </row>
    <row r="30" s="1" customFormat="1" ht="35" customHeight="1" spans="1:13">
      <c r="A30" s="14">
        <v>28</v>
      </c>
      <c r="B30" s="17" t="s">
        <v>68</v>
      </c>
      <c r="C30" s="30" t="s">
        <v>16</v>
      </c>
      <c r="D30" s="13" t="s">
        <v>69</v>
      </c>
      <c r="E30" s="31">
        <v>3865.44</v>
      </c>
      <c r="F30" s="31">
        <v>3853.64</v>
      </c>
      <c r="G30" s="31">
        <v>2312.18</v>
      </c>
      <c r="H30" s="32">
        <v>693.66</v>
      </c>
      <c r="I30" s="16">
        <v>847.8</v>
      </c>
      <c r="J30" s="15">
        <v>0.7</v>
      </c>
      <c r="K30" s="16">
        <v>593.46</v>
      </c>
      <c r="L30" s="38" t="s">
        <v>70</v>
      </c>
      <c r="M30" s="29" t="s">
        <v>19</v>
      </c>
    </row>
    <row r="31" s="1" customFormat="1" ht="34" customHeight="1" spans="1:13">
      <c r="A31" s="14">
        <v>29</v>
      </c>
      <c r="B31" s="17" t="s">
        <v>71</v>
      </c>
      <c r="C31" s="23" t="s">
        <v>72</v>
      </c>
      <c r="D31" s="13" t="s">
        <v>69</v>
      </c>
      <c r="E31" s="39">
        <v>178</v>
      </c>
      <c r="F31" s="39">
        <v>138</v>
      </c>
      <c r="G31" s="16">
        <v>0</v>
      </c>
      <c r="H31" s="16">
        <v>0</v>
      </c>
      <c r="I31" s="16">
        <v>138</v>
      </c>
      <c r="J31" s="15">
        <v>0.85</v>
      </c>
      <c r="K31" s="27">
        <v>117.3</v>
      </c>
      <c r="L31" s="38" t="s">
        <v>73</v>
      </c>
      <c r="M31" s="29" t="s">
        <v>22</v>
      </c>
    </row>
    <row r="32" s="1" customFormat="1" ht="30" customHeight="1" spans="1:13">
      <c r="A32" s="14">
        <v>30</v>
      </c>
      <c r="B32" s="40" t="s">
        <v>74</v>
      </c>
      <c r="C32" s="30" t="s">
        <v>16</v>
      </c>
      <c r="D32" s="13" t="s">
        <v>69</v>
      </c>
      <c r="E32" s="41">
        <v>6657.09</v>
      </c>
      <c r="F32" s="42">
        <v>5427.09</v>
      </c>
      <c r="G32" s="42">
        <v>4836.02</v>
      </c>
      <c r="H32" s="32">
        <v>0</v>
      </c>
      <c r="I32" s="16">
        <v>591.07</v>
      </c>
      <c r="J32" s="43">
        <v>0.9</v>
      </c>
      <c r="K32" s="16">
        <v>531.96</v>
      </c>
      <c r="L32" s="44" t="s">
        <v>75</v>
      </c>
      <c r="M32" s="45" t="s">
        <v>26</v>
      </c>
    </row>
    <row r="33" s="1" customFormat="1" ht="45" customHeight="1" spans="1:13">
      <c r="A33" s="14">
        <v>31</v>
      </c>
      <c r="B33" s="14" t="s">
        <v>76</v>
      </c>
      <c r="C33" s="14" t="s">
        <v>16</v>
      </c>
      <c r="D33" s="14" t="s">
        <v>77</v>
      </c>
      <c r="E33" s="33">
        <v>10472.61</v>
      </c>
      <c r="F33" s="22">
        <v>6908.32</v>
      </c>
      <c r="G33" s="19">
        <v>5895.05</v>
      </c>
      <c r="H33" s="22">
        <v>0</v>
      </c>
      <c r="I33" s="13">
        <v>1013.27</v>
      </c>
      <c r="J33" s="24">
        <v>0.9</v>
      </c>
      <c r="K33" s="27">
        <v>911.94</v>
      </c>
      <c r="L33" s="25" t="s">
        <v>78</v>
      </c>
      <c r="M33" s="14" t="s">
        <v>26</v>
      </c>
    </row>
    <row r="34" s="1" customFormat="1" ht="30" customHeight="1" spans="1:13">
      <c r="A34" s="14">
        <v>32</v>
      </c>
      <c r="B34" s="14" t="s">
        <v>79</v>
      </c>
      <c r="C34" s="14" t="s">
        <v>16</v>
      </c>
      <c r="D34" s="14" t="s">
        <v>77</v>
      </c>
      <c r="E34" s="33">
        <v>570</v>
      </c>
      <c r="F34" s="22">
        <v>570</v>
      </c>
      <c r="G34" s="19">
        <v>0</v>
      </c>
      <c r="H34" s="22">
        <v>0</v>
      </c>
      <c r="I34" s="13">
        <v>570</v>
      </c>
      <c r="J34" s="24">
        <v>0.85</v>
      </c>
      <c r="K34" s="27">
        <v>484.5</v>
      </c>
      <c r="L34" s="25" t="s">
        <v>80</v>
      </c>
      <c r="M34" s="14" t="s">
        <v>22</v>
      </c>
    </row>
    <row r="35" s="1" customFormat="1" ht="30" customHeight="1" spans="1:13">
      <c r="A35" s="14">
        <v>33</v>
      </c>
      <c r="B35" s="14" t="s">
        <v>81</v>
      </c>
      <c r="C35" s="14" t="s">
        <v>16</v>
      </c>
      <c r="D35" s="14" t="s">
        <v>82</v>
      </c>
      <c r="E35" s="33">
        <v>2693.34</v>
      </c>
      <c r="F35" s="22">
        <v>2693.34</v>
      </c>
      <c r="G35" s="19">
        <v>2145.47</v>
      </c>
      <c r="H35" s="32">
        <v>0</v>
      </c>
      <c r="I35" s="13">
        <v>547.87</v>
      </c>
      <c r="J35" s="24">
        <v>0.9</v>
      </c>
      <c r="K35" s="27">
        <v>493.08</v>
      </c>
      <c r="L35" s="14" t="s">
        <v>83</v>
      </c>
      <c r="M35" s="14" t="s">
        <v>84</v>
      </c>
    </row>
    <row r="36" s="1" customFormat="1" ht="30" customHeight="1" spans="1:13">
      <c r="A36" s="14">
        <v>34</v>
      </c>
      <c r="B36" s="14" t="s">
        <v>85</v>
      </c>
      <c r="C36" s="14" t="s">
        <v>16</v>
      </c>
      <c r="D36" s="14" t="s">
        <v>86</v>
      </c>
      <c r="E36" s="33">
        <v>778</v>
      </c>
      <c r="F36" s="22">
        <v>709.5</v>
      </c>
      <c r="G36" s="19">
        <v>64.77</v>
      </c>
      <c r="H36" s="22">
        <v>0</v>
      </c>
      <c r="I36" s="13">
        <v>644.73</v>
      </c>
      <c r="J36" s="24">
        <v>0.6</v>
      </c>
      <c r="K36" s="46">
        <v>386.84</v>
      </c>
      <c r="L36" s="25" t="s">
        <v>87</v>
      </c>
      <c r="M36" s="14" t="s">
        <v>22</v>
      </c>
    </row>
    <row r="37" s="1" customFormat="1" ht="30" customHeight="1" spans="1:13">
      <c r="A37" s="14">
        <v>35</v>
      </c>
      <c r="B37" s="14" t="s">
        <v>88</v>
      </c>
      <c r="C37" s="14" t="s">
        <v>16</v>
      </c>
      <c r="D37" s="14" t="s">
        <v>86</v>
      </c>
      <c r="E37" s="33">
        <v>3116.93</v>
      </c>
      <c r="F37" s="22">
        <v>3102.13</v>
      </c>
      <c r="G37" s="19">
        <v>0</v>
      </c>
      <c r="H37" s="22">
        <v>1395.96</v>
      </c>
      <c r="I37" s="13">
        <v>1706.17</v>
      </c>
      <c r="J37" s="24">
        <v>0.7</v>
      </c>
      <c r="K37" s="46">
        <v>1194.32</v>
      </c>
      <c r="L37" s="14" t="s">
        <v>89</v>
      </c>
      <c r="M37" s="14" t="s">
        <v>19</v>
      </c>
    </row>
    <row r="38" s="1" customFormat="1" ht="30" customHeight="1" spans="1:13">
      <c r="A38" s="14" t="s">
        <v>90</v>
      </c>
      <c r="B38" s="47"/>
      <c r="C38" s="14"/>
      <c r="D38" s="14"/>
      <c r="E38" s="33">
        <f>SUM(E3:E37)</f>
        <v>634627.96</v>
      </c>
      <c r="F38" s="19">
        <f>SUM(F3:F37)</f>
        <v>534294.13</v>
      </c>
      <c r="G38" s="32">
        <f>SUM(G3:G37)</f>
        <v>390040.07</v>
      </c>
      <c r="H38" s="13">
        <f>SUM(H3:H37)</f>
        <v>23777.16</v>
      </c>
      <c r="I38" s="48">
        <f>SUM(I3:I37)</f>
        <v>119841.1</v>
      </c>
      <c r="J38" s="21"/>
      <c r="K38" s="33">
        <f>SUM(K3:K37)</f>
        <v>67371.096</v>
      </c>
      <c r="L38" s="49"/>
      <c r="M38" s="49"/>
    </row>
    <row r="39" s="1" customFormat="1" ht="24" customHeight="1" spans="1:13">
      <c r="A39" s="50" t="s">
        <v>91</v>
      </c>
      <c r="B39" s="50"/>
      <c r="C39" s="50"/>
      <c r="D39" s="50"/>
      <c r="E39" s="1"/>
      <c r="F39" s="51"/>
      <c r="G39" s="51"/>
      <c r="H39" s="51"/>
      <c r="I39" s="51"/>
      <c r="J39" s="51"/>
      <c r="K39" s="51"/>
      <c r="L39" s="51"/>
      <c r="M39" s="51"/>
    </row>
    <row r="40" s="1" customFormat="1" ht="12" customHeight="1" spans="1:13">
      <c r="A40" s="52" t="s">
        <v>92</v>
      </c>
      <c r="E40" s="4"/>
      <c r="F40" s="1"/>
      <c r="G40" s="1"/>
      <c r="H40" s="4"/>
      <c r="I40" s="4" t="s">
        <v>93</v>
      </c>
    </row>
    <row r="41" spans="1:13">
      <c r="F41" s="1"/>
      <c r="G41" s="1"/>
    </row>
    <row r="42" spans="1:13">
      <c r="F42" s="1"/>
      <c r="G42" s="1"/>
    </row>
    <row r="43" spans="1:13">
      <c r="F43" s="1"/>
      <c r="G43" s="1"/>
    </row>
    <row r="44" spans="1:13">
      <c r="F44" s="1"/>
      <c r="G44" s="1"/>
    </row>
    <row r="45" spans="1:13">
      <c r="F45" s="1"/>
      <c r="G45" s="1"/>
    </row>
    <row r="46" spans="1:13">
      <c r="E46" s="1"/>
      <c r="F46" s="1"/>
      <c r="G46" s="1"/>
      <c r="H46" s="1"/>
      <c r="I46" s="1"/>
    </row>
    <row r="47" spans="1:13">
      <c r="F47" s="1"/>
      <c r="G47" s="1"/>
    </row>
  </sheetData>
  <mergeCells count="3">
    <mergeCell ref="A1:M1"/>
    <mergeCell ref="A39:D39"/>
    <mergeCell ref="F39:M39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易亚男</cp:lastModifiedBy>
  <dcterms:created xsi:type="dcterms:W3CDTF">2024-07-15T01:06:00Z</dcterms:created>
  <dcterms:modified xsi:type="dcterms:W3CDTF">2026-01-28T06:01:56Z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6DA152BDED5C41E2A7832FC106623CBD_11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